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<sst xmlns="http://schemas.openxmlformats.org/spreadsheetml/2006/main" count="96" uniqueCount="82">
  <si>
    <t xml:space="preserve">                Mokėjimų už šilumą analizė Didžiasalio gyvenvietės daugiabučiuose  namuose (2020 m. Sausio mėn.)</t>
  </si>
  <si>
    <t xml:space="preserve">Vidutinė lauko temperatūra šildymo sezono metu +1,7 ᵒC</t>
  </si>
  <si>
    <t xml:space="preserve">Pastatų</t>
  </si>
  <si>
    <t xml:space="preserve">     Suvartotos šilumos energijos kiekis</t>
  </si>
  <si>
    <t xml:space="preserve">Apmokestinta</t>
  </si>
  <si>
    <t xml:space="preserve">grupės</t>
  </si>
  <si>
    <t xml:space="preserve">Butų</t>
  </si>
  <si>
    <t xml:space="preserve">Aukšt.</t>
  </si>
  <si>
    <t xml:space="preserve">Statybos</t>
  </si>
  <si>
    <t xml:space="preserve">t.sk. Karštam</t>
  </si>
  <si>
    <t xml:space="preserve">t.sk. Karšto</t>
  </si>
  <si>
    <t xml:space="preserve">t.sk.</t>
  </si>
  <si>
    <t xml:space="preserve">šilumos</t>
  </si>
  <si>
    <t xml:space="preserve">Šilumos</t>
  </si>
  <si>
    <t xml:space="preserve">Šildymo </t>
  </si>
  <si>
    <t xml:space="preserve">pagal</t>
  </si>
  <si>
    <t xml:space="preserve">Nr.</t>
  </si>
  <si>
    <t xml:space="preserve">Adresas</t>
  </si>
  <si>
    <t xml:space="preserve">sk.</t>
  </si>
  <si>
    <t xml:space="preserve">metai</t>
  </si>
  <si>
    <t xml:space="preserve">iš viso</t>
  </si>
  <si>
    <t xml:space="preserve">vandeniui</t>
  </si>
  <si>
    <t xml:space="preserve">vandens</t>
  </si>
  <si>
    <t xml:space="preserve">patalpų</t>
  </si>
  <si>
    <t xml:space="preserve">gyvena-</t>
  </si>
  <si>
    <t xml:space="preserve">energija</t>
  </si>
  <si>
    <t xml:space="preserve">suvartojimas</t>
  </si>
  <si>
    <t xml:space="preserve">kaina</t>
  </si>
  <si>
    <t xml:space="preserve">kaina 1m2</t>
  </si>
  <si>
    <t xml:space="preserve">ruošti</t>
  </si>
  <si>
    <t xml:space="preserve">temp.</t>
  </si>
  <si>
    <t xml:space="preserve">šildymui</t>
  </si>
  <si>
    <t xml:space="preserve">masis</t>
  </si>
  <si>
    <t xml:space="preserve">gyventojams</t>
  </si>
  <si>
    <t xml:space="preserve">ploto šildyti</t>
  </si>
  <si>
    <t xml:space="preserve">suvartojimą</t>
  </si>
  <si>
    <t xml:space="preserve">palaikymui</t>
  </si>
  <si>
    <t xml:space="preserve">plotas</t>
  </si>
  <si>
    <t xml:space="preserve">(su PVM)</t>
  </si>
  <si>
    <t xml:space="preserve">vnt.</t>
  </si>
  <si>
    <t xml:space="preserve">kWh</t>
  </si>
  <si>
    <t xml:space="preserve">m2</t>
  </si>
  <si>
    <t xml:space="preserve">kWh/m2</t>
  </si>
  <si>
    <t xml:space="preserve">Eur/kWh</t>
  </si>
  <si>
    <t xml:space="preserve">Eur/m2</t>
  </si>
  <si>
    <t xml:space="preserve">I .Daugiabučiai suvartojantys mažiausiai šillumos</t>
  </si>
  <si>
    <t xml:space="preserve">Birvėtos 3</t>
  </si>
  <si>
    <t xml:space="preserve">Salos 6/1</t>
  </si>
  <si>
    <t xml:space="preserve">Salos 10</t>
  </si>
  <si>
    <t xml:space="preserve">Agarinio 7</t>
  </si>
  <si>
    <t xml:space="preserve">Agarinio 6</t>
  </si>
  <si>
    <t xml:space="preserve">Agarinio 8</t>
  </si>
  <si>
    <t xml:space="preserve">Agarinio 1/1</t>
  </si>
  <si>
    <t xml:space="preserve">Pupienos 3</t>
  </si>
  <si>
    <t xml:space="preserve">Salos 8</t>
  </si>
  <si>
    <t xml:space="preserve">Agarinio 5</t>
  </si>
  <si>
    <t xml:space="preserve">Agarinio 4/1</t>
  </si>
  <si>
    <t xml:space="preserve">II. Daugiabučiai suvartojantys mažai arba vidutiniškai šilumos</t>
  </si>
  <si>
    <t xml:space="preserve">Agarinio 9</t>
  </si>
  <si>
    <t xml:space="preserve">Karalyčios 9</t>
  </si>
  <si>
    <t xml:space="preserve">Salos 12</t>
  </si>
  <si>
    <t xml:space="preserve">Agarinio 3</t>
  </si>
  <si>
    <t xml:space="preserve">Salos 5</t>
  </si>
  <si>
    <t xml:space="preserve">Agarinio 2/2</t>
  </si>
  <si>
    <t xml:space="preserve">Birvėtos 2</t>
  </si>
  <si>
    <t xml:space="preserve">Karalyčios 4</t>
  </si>
  <si>
    <t xml:space="preserve">Karalyčios 6</t>
  </si>
  <si>
    <t xml:space="preserve">Pupienos 2</t>
  </si>
  <si>
    <t xml:space="preserve">Dumblio 10</t>
  </si>
  <si>
    <t xml:space="preserve">Birvėtos 6</t>
  </si>
  <si>
    <t xml:space="preserve">Birvėtos 4</t>
  </si>
  <si>
    <t xml:space="preserve">Dumblio 12</t>
  </si>
  <si>
    <t xml:space="preserve">Karalyčios 5a</t>
  </si>
  <si>
    <t xml:space="preserve">III. Daugiabučiai suvartojantys daug šilumos</t>
  </si>
  <si>
    <t xml:space="preserve">Karalyčios 7</t>
  </si>
  <si>
    <t xml:space="preserve">Karalyčios 5b</t>
  </si>
  <si>
    <t xml:space="preserve">Karalyčios 8a</t>
  </si>
  <si>
    <t xml:space="preserve">Dumblio 5</t>
  </si>
  <si>
    <t xml:space="preserve">Karalyčios 8b</t>
  </si>
  <si>
    <t xml:space="preserve">Ignalinos 1</t>
  </si>
  <si>
    <t xml:space="preserve">Karalyčios 3</t>
  </si>
  <si>
    <t xml:space="preserve">Birvėtos 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</si>
</sst>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22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2"/>
      <charset val="186"/>
    </font>
    <font>
      <sz val="18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0"/>
      <color rgb="FF333333"/>
      <name val="Arial"/>
      <family val="2"/>
      <charset val="186"/>
    </font>
    <font>
      <i val="true"/>
      <sz val="10"/>
      <color rgb="FF808080"/>
      <name val="Arial"/>
      <family val="2"/>
      <charset val="186"/>
    </font>
    <font>
      <sz val="10"/>
      <color rgb="FF006600"/>
      <name val="Arial"/>
      <family val="2"/>
      <charset val="186"/>
    </font>
    <font>
      <sz val="10"/>
      <color rgb="FF996600"/>
      <name val="Arial"/>
      <family val="2"/>
      <charset val="186"/>
    </font>
    <font>
      <sz val="10"/>
      <color rgb="FFCC0000"/>
      <name val="Arial"/>
      <family val="2"/>
      <charset val="186"/>
    </font>
    <font>
      <b val="true"/>
      <sz val="10"/>
      <color rgb="FFFFFFFF"/>
      <name val="Arial"/>
      <family val="2"/>
      <charset val="186"/>
    </font>
    <font>
      <b val="true"/>
      <sz val="10"/>
      <color rgb="FF000000"/>
      <name val="Arial"/>
      <family val="2"/>
      <charset val="186"/>
    </font>
    <font>
      <sz val="10"/>
      <color rgb="FFFFFFFF"/>
      <name val="Arial"/>
      <family val="2"/>
      <charset val="186"/>
    </font>
    <font>
      <sz val="11"/>
      <color rgb="FF000000"/>
      <name val="Calibri"/>
      <family val="2"/>
      <charset val="186"/>
    </font>
    <font>
      <b val="true"/>
      <sz val="14"/>
      <color rgb="FF000000"/>
      <name val="Calibri"/>
      <family val="2"/>
      <charset val="186"/>
    </font>
    <font>
      <b val="true"/>
      <sz val="11"/>
      <color rgb="FF000000"/>
      <name val="Calibri"/>
      <family val="2"/>
      <charset val="186"/>
    </font>
    <font>
      <sz val="9"/>
      <color rgb="FF000000"/>
      <name val="Tahoma"/>
      <family val="2"/>
      <charset val="186"/>
    </font>
    <font>
      <sz val="8"/>
      <color rgb="FF000000"/>
      <name val="Calibri"/>
      <family val="2"/>
      <charset val="186"/>
    </font>
    <font>
      <sz val="8"/>
      <color rgb="FF000000"/>
      <name val="Verdana"/>
      <family val="2"/>
      <charset val="186"/>
    </font>
    <font>
      <sz val="8"/>
      <name val="Verdana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CCCCCC"/>
        <bgColor rgb="FFDDDDDD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3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9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36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9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9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9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10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10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36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11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11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11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1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1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11" borderId="1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Normal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2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H23" activeCellId="0" sqref="H23"/>
    </sheetView>
  </sheetViews>
  <sheetFormatPr defaultRowHeight="15" outlineLevelRow="0" outlineLevelCol="0"/>
  <cols>
    <col collapsed="false" customWidth="true" hidden="false" outlineLevel="0" max="1" min="1" style="1" width="9.55"/>
    <col collapsed="false" customWidth="true" hidden="false" outlineLevel="0" max="2" min="2" style="1" width="5.13"/>
    <col collapsed="false" customWidth="true" hidden="false" outlineLevel="0" max="3" min="3" style="1" width="12.12"/>
    <col collapsed="false" customWidth="true" hidden="false" outlineLevel="0" max="4" min="4" style="1" width="4.7"/>
    <col collapsed="false" customWidth="true" hidden="false" outlineLevel="0" max="5" min="5" style="1" width="6.98"/>
    <col collapsed="false" customWidth="true" hidden="false" outlineLevel="0" max="6" min="6" style="1" width="8.13"/>
    <col collapsed="false" customWidth="true" hidden="false" outlineLevel="0" max="7" min="7" style="1" width="7.55"/>
    <col collapsed="false" customWidth="true" hidden="false" outlineLevel="0" max="8" min="8" style="1" width="12.12"/>
    <col collapsed="false" customWidth="true" hidden="false" outlineLevel="0" max="9" min="9" style="1" width="11.12"/>
    <col collapsed="false" customWidth="true" hidden="false" outlineLevel="0" max="10" min="10" style="1" width="6.98"/>
    <col collapsed="false" customWidth="true" hidden="false" outlineLevel="0" max="11" min="11" style="1" width="7.84"/>
    <col collapsed="false" customWidth="true" hidden="false" outlineLevel="0" max="12" min="12" style="1" width="12.4"/>
    <col collapsed="false" customWidth="true" hidden="false" outlineLevel="0" max="13" min="13" style="1" width="11.84"/>
    <col collapsed="false" customWidth="true" hidden="false" outlineLevel="0" max="14" min="14" style="1" width="10.98"/>
    <col collapsed="false" customWidth="true" hidden="false" outlineLevel="0" max="15" min="15" style="1" width="11.84"/>
    <col collapsed="false" customWidth="true" hidden="false" outlineLevel="0" max="257" min="16" style="1" width="8.98"/>
    <col collapsed="false" customWidth="true" hidden="false" outlineLevel="0" max="1025" min="258" style="0" width="8.98"/>
  </cols>
  <sheetData>
    <row r="1" customFormat="false" ht="18" hidden="false" customHeight="true" outlineLevel="0" collapsed="false">
      <c r="A1" s="2" t="s">
        <v>0</v>
      </c>
      <c r="E1" s="3"/>
    </row>
    <row r="2" customFormat="false" ht="13.5" hidden="false" customHeight="true" outlineLevel="0" collapsed="false">
      <c r="D2" s="4" t="s">
        <v>1</v>
      </c>
      <c r="H2" s="5"/>
      <c r="I2" s="6"/>
      <c r="J2" s="5"/>
      <c r="K2" s="4" t="n">
        <v>505.3</v>
      </c>
      <c r="M2" s="5"/>
    </row>
    <row r="3" customFormat="false" ht="15" hidden="false" customHeight="false" outlineLevel="0" collapsed="false">
      <c r="A3" s="7" t="s">
        <v>2</v>
      </c>
      <c r="B3" s="8"/>
      <c r="C3" s="7"/>
      <c r="D3" s="7"/>
      <c r="E3" s="7"/>
      <c r="F3" s="7"/>
      <c r="G3" s="9" t="s">
        <v>3</v>
      </c>
      <c r="H3" s="9"/>
      <c r="I3" s="9"/>
      <c r="J3" s="10"/>
      <c r="K3" s="7"/>
      <c r="L3" s="11" t="s">
        <v>4</v>
      </c>
      <c r="M3" s="7"/>
      <c r="N3" s="7"/>
      <c r="O3" s="7"/>
    </row>
    <row r="4" customFormat="false" ht="15" hidden="false" customHeight="false" outlineLevel="0" collapsed="false">
      <c r="A4" s="12" t="s">
        <v>5</v>
      </c>
      <c r="B4" s="13"/>
      <c r="C4" s="14"/>
      <c r="D4" s="14" t="s">
        <v>6</v>
      </c>
      <c r="E4" s="14" t="s">
        <v>7</v>
      </c>
      <c r="F4" s="14" t="s">
        <v>8</v>
      </c>
      <c r="G4" s="11"/>
      <c r="H4" s="11" t="s">
        <v>9</v>
      </c>
      <c r="I4" s="11" t="s">
        <v>10</v>
      </c>
      <c r="J4" s="11" t="s">
        <v>11</v>
      </c>
      <c r="K4" s="14" t="s">
        <v>6</v>
      </c>
      <c r="L4" s="14" t="s">
        <v>12</v>
      </c>
      <c r="M4" s="14" t="s">
        <v>13</v>
      </c>
      <c r="N4" s="14" t="s">
        <v>13</v>
      </c>
      <c r="O4" s="14" t="s">
        <v>14</v>
      </c>
    </row>
    <row r="5" customFormat="false" ht="15" hidden="false" customHeight="false" outlineLevel="0" collapsed="false">
      <c r="A5" s="12" t="s">
        <v>15</v>
      </c>
      <c r="B5" s="13" t="s">
        <v>16</v>
      </c>
      <c r="C5" s="14" t="s">
        <v>17</v>
      </c>
      <c r="D5" s="14" t="s">
        <v>18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</row>
    <row r="6" customFormat="false" ht="15" hidden="false" customHeight="false" outlineLevel="0" collapsed="false">
      <c r="A6" s="12" t="s">
        <v>12</v>
      </c>
      <c r="B6" s="13"/>
      <c r="C6" s="14"/>
      <c r="D6" s="14"/>
      <c r="E6" s="14"/>
      <c r="F6" s="14"/>
      <c r="G6" s="14"/>
      <c r="H6" s="14" t="s">
        <v>29</v>
      </c>
      <c r="I6" s="14" t="s">
        <v>30</v>
      </c>
      <c r="J6" s="14" t="s">
        <v>31</v>
      </c>
      <c r="K6" s="14" t="s">
        <v>32</v>
      </c>
      <c r="L6" s="14" t="s">
        <v>31</v>
      </c>
      <c r="M6" s="14" t="s">
        <v>31</v>
      </c>
      <c r="N6" s="14" t="s">
        <v>33</v>
      </c>
      <c r="O6" s="14" t="s">
        <v>34</v>
      </c>
    </row>
    <row r="7" customFormat="false" ht="15" hidden="false" customHeight="false" outlineLevel="0" collapsed="false">
      <c r="A7" s="12" t="s">
        <v>35</v>
      </c>
      <c r="B7" s="13"/>
      <c r="C7" s="14"/>
      <c r="D7" s="15"/>
      <c r="E7" s="15"/>
      <c r="F7" s="15"/>
      <c r="G7" s="15"/>
      <c r="H7" s="15"/>
      <c r="I7" s="15" t="s">
        <v>36</v>
      </c>
      <c r="J7" s="15"/>
      <c r="K7" s="15" t="s">
        <v>37</v>
      </c>
      <c r="L7" s="15" t="s">
        <v>33</v>
      </c>
      <c r="M7" s="15"/>
      <c r="N7" s="15" t="s">
        <v>38</v>
      </c>
      <c r="O7" s="15" t="s">
        <v>38</v>
      </c>
    </row>
    <row r="8" customFormat="false" ht="15" hidden="false" customHeight="false" outlineLevel="0" collapsed="false">
      <c r="A8" s="16"/>
      <c r="B8" s="17"/>
      <c r="C8" s="16"/>
      <c r="D8" s="18" t="s">
        <v>39</v>
      </c>
      <c r="E8" s="19" t="s">
        <v>39</v>
      </c>
      <c r="F8" s="19" t="s">
        <v>19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41</v>
      </c>
      <c r="L8" s="19" t="s">
        <v>40</v>
      </c>
      <c r="M8" s="19" t="s">
        <v>42</v>
      </c>
      <c r="N8" s="19" t="s">
        <v>43</v>
      </c>
      <c r="O8" s="19" t="s">
        <v>44</v>
      </c>
    </row>
    <row r="9" customFormat="false" ht="12.75" hidden="false" customHeight="true" outlineLevel="0" collapsed="false">
      <c r="A9" s="20" t="s">
        <v>45</v>
      </c>
      <c r="B9" s="21" t="n">
        <v>1</v>
      </c>
      <c r="C9" s="21" t="s">
        <v>46</v>
      </c>
      <c r="D9" s="21" t="n">
        <v>8</v>
      </c>
      <c r="E9" s="21" t="n">
        <v>2</v>
      </c>
      <c r="F9" s="21" t="n">
        <v>1972</v>
      </c>
      <c r="G9" s="21" t="n">
        <v>9342</v>
      </c>
      <c r="H9" s="21" t="n">
        <v>357</v>
      </c>
      <c r="I9" s="21" t="n">
        <v>80</v>
      </c>
      <c r="J9" s="21" t="n">
        <f aca="false">SUM(G9-H9-I9)</f>
        <v>8905</v>
      </c>
      <c r="K9" s="22" t="n">
        <v>630.58</v>
      </c>
      <c r="L9" s="21" t="n">
        <f aca="false">SUM(J9)</f>
        <v>8905</v>
      </c>
      <c r="M9" s="23" t="n">
        <f aca="false">SUM(L9/K9)</f>
        <v>14.1219195026801</v>
      </c>
      <c r="N9" s="23" t="n">
        <v>0.0662</v>
      </c>
      <c r="O9" s="22" t="n">
        <f aca="false">SUM(N9*M9)</f>
        <v>0.934871071077421</v>
      </c>
    </row>
    <row r="10" customFormat="false" ht="15" hidden="false" customHeight="false" outlineLevel="0" collapsed="false">
      <c r="A10" s="20"/>
      <c r="B10" s="21" t="n">
        <f aca="false">SUM(B9+1)</f>
        <v>2</v>
      </c>
      <c r="C10" s="21" t="s">
        <v>47</v>
      </c>
      <c r="D10" s="21" t="n">
        <v>24</v>
      </c>
      <c r="E10" s="21" t="n">
        <v>4</v>
      </c>
      <c r="F10" s="21" t="n">
        <v>1972</v>
      </c>
      <c r="G10" s="21" t="n">
        <v>26766</v>
      </c>
      <c r="H10" s="21" t="n">
        <v>714</v>
      </c>
      <c r="I10" s="21" t="n">
        <v>3840</v>
      </c>
      <c r="J10" s="21" t="n">
        <f aca="false">SUM(G10-H10-I10)</f>
        <v>22212</v>
      </c>
      <c r="K10" s="22" t="n">
        <v>1245.96</v>
      </c>
      <c r="L10" s="21" t="n">
        <f aca="false">SUM(J10)</f>
        <v>22212</v>
      </c>
      <c r="M10" s="23" t="n">
        <f aca="false">SUM(L10/K10)</f>
        <v>17.8272175671771</v>
      </c>
      <c r="N10" s="23" t="n">
        <v>0.0662</v>
      </c>
      <c r="O10" s="22" t="n">
        <f aca="false">SUM(N10*M10)</f>
        <v>1.18016180294713</v>
      </c>
    </row>
    <row r="11" customFormat="false" ht="15" hidden="false" customHeight="false" outlineLevel="0" collapsed="false">
      <c r="A11" s="20"/>
      <c r="B11" s="21" t="n">
        <f aca="false">SUM(B10+1)</f>
        <v>3</v>
      </c>
      <c r="C11" s="21" t="s">
        <v>48</v>
      </c>
      <c r="D11" s="21" t="n">
        <v>24</v>
      </c>
      <c r="E11" s="21" t="n">
        <v>4</v>
      </c>
      <c r="F11" s="21" t="n">
        <v>1973</v>
      </c>
      <c r="G11" s="21" t="n">
        <v>26945</v>
      </c>
      <c r="H11" s="21" t="n">
        <v>612</v>
      </c>
      <c r="I11" s="21" t="n">
        <v>3680</v>
      </c>
      <c r="J11" s="21" t="n">
        <f aca="false">SUM(G11-H11-I11)</f>
        <v>22653</v>
      </c>
      <c r="K11" s="22" t="n">
        <v>1245.96</v>
      </c>
      <c r="L11" s="21" t="n">
        <f aca="false">SUM(J11)</f>
        <v>22653</v>
      </c>
      <c r="M11" s="23" t="n">
        <f aca="false">SUM(L11/K11)</f>
        <v>18.1811615140133</v>
      </c>
      <c r="N11" s="23" t="n">
        <v>0.0662</v>
      </c>
      <c r="O11" s="22" t="n">
        <f aca="false">SUM(N11*M11)</f>
        <v>1.20359289222768</v>
      </c>
    </row>
    <row r="12" customFormat="false" ht="15" hidden="false" customHeight="false" outlineLevel="0" collapsed="false">
      <c r="A12" s="20"/>
      <c r="B12" s="21" t="n">
        <f aca="false">SUM(B11+1)</f>
        <v>4</v>
      </c>
      <c r="C12" s="21" t="s">
        <v>49</v>
      </c>
      <c r="D12" s="21" t="n">
        <v>24</v>
      </c>
      <c r="E12" s="21" t="n">
        <v>4</v>
      </c>
      <c r="F12" s="21" t="n">
        <v>1974</v>
      </c>
      <c r="G12" s="21" t="n">
        <v>28812</v>
      </c>
      <c r="H12" s="24" t="n">
        <v>1071</v>
      </c>
      <c r="I12" s="24" t="n">
        <v>3840</v>
      </c>
      <c r="J12" s="21" t="n">
        <f aca="false">SUM(G12-H12-I12)</f>
        <v>23901</v>
      </c>
      <c r="K12" s="22" t="n">
        <v>1239.45</v>
      </c>
      <c r="L12" s="21" t="n">
        <f aca="false">SUM(J12)</f>
        <v>23901</v>
      </c>
      <c r="M12" s="23" t="n">
        <f aca="false">SUM(L12/K12)</f>
        <v>19.2835531889144</v>
      </c>
      <c r="N12" s="23" t="n">
        <v>0.0662</v>
      </c>
      <c r="O12" s="22" t="n">
        <f aca="false">SUM(N12*M12)</f>
        <v>1.27657122110614</v>
      </c>
    </row>
    <row r="13" customFormat="false" ht="15" hidden="false" customHeight="false" outlineLevel="0" collapsed="false">
      <c r="A13" s="20"/>
      <c r="B13" s="21" t="n">
        <f aca="false">SUM(B12+1)</f>
        <v>5</v>
      </c>
      <c r="C13" s="21" t="s">
        <v>50</v>
      </c>
      <c r="D13" s="21" t="n">
        <v>24</v>
      </c>
      <c r="E13" s="21" t="n">
        <v>4</v>
      </c>
      <c r="F13" s="21" t="n">
        <v>1976</v>
      </c>
      <c r="G13" s="21" t="n">
        <v>28861</v>
      </c>
      <c r="H13" s="21" t="n">
        <v>561</v>
      </c>
      <c r="I13" s="21" t="n">
        <v>3840</v>
      </c>
      <c r="J13" s="21" t="n">
        <f aca="false">SUM(G13-H13-I13)</f>
        <v>24460</v>
      </c>
      <c r="K13" s="22" t="n">
        <v>1245.96</v>
      </c>
      <c r="L13" s="21" t="n">
        <f aca="false">SUM(J13)</f>
        <v>24460</v>
      </c>
      <c r="M13" s="23" t="n">
        <f aca="false">SUM(L13/K13)</f>
        <v>19.6314488426595</v>
      </c>
      <c r="N13" s="23" t="n">
        <v>0.0662</v>
      </c>
      <c r="O13" s="22" t="n">
        <f aca="false">SUM(N13*M13)</f>
        <v>1.29960191338406</v>
      </c>
    </row>
    <row r="14" customFormat="false" ht="15" hidden="false" customHeight="false" outlineLevel="0" collapsed="false">
      <c r="A14" s="20"/>
      <c r="B14" s="21" t="n">
        <f aca="false">SUM(B13+1)</f>
        <v>6</v>
      </c>
      <c r="C14" s="21" t="s">
        <v>51</v>
      </c>
      <c r="D14" s="21" t="n">
        <v>24</v>
      </c>
      <c r="E14" s="21" t="n">
        <v>4</v>
      </c>
      <c r="F14" s="21" t="n">
        <v>1975</v>
      </c>
      <c r="G14" s="21" t="n">
        <v>29049</v>
      </c>
      <c r="H14" s="21" t="n">
        <v>714</v>
      </c>
      <c r="I14" s="21" t="n">
        <v>3840</v>
      </c>
      <c r="J14" s="21" t="n">
        <f aca="false">SUM(G14-H14-I14)</f>
        <v>24495</v>
      </c>
      <c r="K14" s="22" t="n">
        <v>1245.96</v>
      </c>
      <c r="L14" s="21" t="n">
        <f aca="false">SUM(J14)</f>
        <v>24495</v>
      </c>
      <c r="M14" s="23" t="n">
        <f aca="false">SUM(L14/K14)</f>
        <v>19.6595396320909</v>
      </c>
      <c r="N14" s="23" t="n">
        <v>0.0662</v>
      </c>
      <c r="O14" s="22" t="n">
        <f aca="false">SUM(N14*M14)</f>
        <v>1.30146152364442</v>
      </c>
    </row>
    <row r="15" customFormat="false" ht="15" hidden="false" customHeight="false" outlineLevel="0" collapsed="false">
      <c r="A15" s="20"/>
      <c r="B15" s="21" t="n">
        <f aca="false">SUM(B14+1)</f>
        <v>7</v>
      </c>
      <c r="C15" s="21" t="s">
        <v>52</v>
      </c>
      <c r="D15" s="21" t="n">
        <v>24</v>
      </c>
      <c r="E15" s="21" t="n">
        <v>4</v>
      </c>
      <c r="F15" s="21" t="n">
        <v>1977</v>
      </c>
      <c r="G15" s="21" t="n">
        <v>29173</v>
      </c>
      <c r="H15" s="21" t="n">
        <v>816</v>
      </c>
      <c r="I15" s="21" t="n">
        <v>3840</v>
      </c>
      <c r="J15" s="21" t="n">
        <f aca="false">SUM(G15-H15-I15)</f>
        <v>24517</v>
      </c>
      <c r="K15" s="22" t="n">
        <v>1245.96</v>
      </c>
      <c r="L15" s="21" t="n">
        <f aca="false">SUM(J15)</f>
        <v>24517</v>
      </c>
      <c r="M15" s="23" t="n">
        <f aca="false">SUM(L15/K15)</f>
        <v>19.6771966997335</v>
      </c>
      <c r="N15" s="23" t="n">
        <v>0.0662</v>
      </c>
      <c r="O15" s="22" t="n">
        <f aca="false">SUM(N15*M15)</f>
        <v>1.30263042152236</v>
      </c>
    </row>
    <row r="16" customFormat="false" ht="15" hidden="false" customHeight="false" outlineLevel="0" collapsed="false">
      <c r="A16" s="20"/>
      <c r="B16" s="21" t="n">
        <f aca="false">SUM(B15+1)</f>
        <v>8</v>
      </c>
      <c r="C16" s="21" t="s">
        <v>53</v>
      </c>
      <c r="D16" s="21" t="n">
        <v>35</v>
      </c>
      <c r="E16" s="21" t="n">
        <v>4</v>
      </c>
      <c r="F16" s="21" t="n">
        <v>1985</v>
      </c>
      <c r="G16" s="21" t="n">
        <v>46844</v>
      </c>
      <c r="H16" s="24" t="n">
        <v>1275</v>
      </c>
      <c r="I16" s="24" t="n">
        <v>5600</v>
      </c>
      <c r="J16" s="21" t="n">
        <f aca="false">SUM(G16-H16-I16)</f>
        <v>39969</v>
      </c>
      <c r="K16" s="22" t="n">
        <v>2008.23</v>
      </c>
      <c r="L16" s="21" t="n">
        <f aca="false">SUM(J16)</f>
        <v>39969</v>
      </c>
      <c r="M16" s="23" t="n">
        <f aca="false">SUM(L16/K16)</f>
        <v>19.9026007977174</v>
      </c>
      <c r="N16" s="23" t="n">
        <v>0.0662</v>
      </c>
      <c r="O16" s="22" t="n">
        <f aca="false">SUM(N16*M16)</f>
        <v>1.31755217280889</v>
      </c>
    </row>
    <row r="17" customFormat="false" ht="15" hidden="false" customHeight="false" outlineLevel="0" collapsed="false">
      <c r="A17" s="20"/>
      <c r="B17" s="21" t="n">
        <f aca="false">SUM(B16+1)</f>
        <v>9</v>
      </c>
      <c r="C17" s="21" t="s">
        <v>54</v>
      </c>
      <c r="D17" s="21" t="n">
        <v>24</v>
      </c>
      <c r="E17" s="21" t="n">
        <v>4</v>
      </c>
      <c r="F17" s="21" t="n">
        <v>1972</v>
      </c>
      <c r="G17" s="21" t="n">
        <v>19777</v>
      </c>
      <c r="H17" s="21" t="n">
        <v>408</v>
      </c>
      <c r="I17" s="21" t="n">
        <v>1920</v>
      </c>
      <c r="J17" s="21" t="n">
        <f aca="false">SUM(G17-H17-I17)</f>
        <v>17449</v>
      </c>
      <c r="K17" s="22" t="n">
        <v>871</v>
      </c>
      <c r="L17" s="21" t="n">
        <f aca="false">SUM(J17)</f>
        <v>17449</v>
      </c>
      <c r="M17" s="23" t="n">
        <f aca="false">SUM(L17/K17)</f>
        <v>20.0332950631458</v>
      </c>
      <c r="N17" s="23" t="n">
        <v>0.0662</v>
      </c>
      <c r="O17" s="22" t="n">
        <f aca="false">SUM(N17*M17)</f>
        <v>1.32620413318025</v>
      </c>
    </row>
    <row r="18" customFormat="false" ht="15" hidden="false" customHeight="false" outlineLevel="0" collapsed="false">
      <c r="A18" s="20"/>
      <c r="B18" s="21" t="n">
        <f aca="false">SUM(B17+1)</f>
        <v>10</v>
      </c>
      <c r="C18" s="21" t="s">
        <v>55</v>
      </c>
      <c r="D18" s="21" t="n">
        <v>24</v>
      </c>
      <c r="E18" s="21" t="n">
        <v>4</v>
      </c>
      <c r="F18" s="21" t="n">
        <v>1977</v>
      </c>
      <c r="G18" s="21" t="n">
        <v>29024</v>
      </c>
      <c r="H18" s="24" t="n">
        <v>765</v>
      </c>
      <c r="I18" s="24" t="n">
        <v>3200</v>
      </c>
      <c r="J18" s="21" t="n">
        <f aca="false">SUM(G18-H18-I18)</f>
        <v>25059</v>
      </c>
      <c r="K18" s="22" t="n">
        <v>1245.96</v>
      </c>
      <c r="L18" s="21" t="n">
        <f aca="false">SUM(J18)</f>
        <v>25059</v>
      </c>
      <c r="M18" s="23" t="n">
        <f aca="false">SUM(L18/K18)</f>
        <v>20.112202638929</v>
      </c>
      <c r="N18" s="23" t="n">
        <v>0.0662</v>
      </c>
      <c r="O18" s="22" t="n">
        <f aca="false">SUM(N18*M18)</f>
        <v>1.3314278146971</v>
      </c>
    </row>
    <row r="19" customFormat="false" ht="15" hidden="false" customHeight="false" outlineLevel="0" collapsed="false">
      <c r="A19" s="20"/>
      <c r="B19" s="21" t="n">
        <f aca="false">SUM(B18+1)</f>
        <v>11</v>
      </c>
      <c r="C19" s="21" t="s">
        <v>56</v>
      </c>
      <c r="D19" s="21" t="n">
        <v>24</v>
      </c>
      <c r="E19" s="21" t="n">
        <v>4</v>
      </c>
      <c r="F19" s="21" t="n">
        <v>1976</v>
      </c>
      <c r="G19" s="21" t="n">
        <v>29168</v>
      </c>
      <c r="H19" s="21" t="n">
        <v>510</v>
      </c>
      <c r="I19" s="21" t="n">
        <v>3840</v>
      </c>
      <c r="J19" s="21" t="n">
        <f aca="false">SUM(G19-H19-I19)</f>
        <v>24818</v>
      </c>
      <c r="K19" s="22" t="n">
        <v>1232.07</v>
      </c>
      <c r="L19" s="21" t="n">
        <f aca="false">SUM(J19)</f>
        <v>24818</v>
      </c>
      <c r="M19" s="23" t="n">
        <f aca="false">SUM(L19/K19)</f>
        <v>20.1433360117526</v>
      </c>
      <c r="N19" s="23" t="n">
        <v>0.0662</v>
      </c>
      <c r="O19" s="22" t="n">
        <f aca="false">SUM(N19*M19)</f>
        <v>1.33348884397802</v>
      </c>
    </row>
    <row r="20" customFormat="false" ht="12.75" hidden="false" customHeight="true" outlineLevel="0" collapsed="false">
      <c r="A20" s="20" t="s">
        <v>57</v>
      </c>
      <c r="B20" s="25" t="n">
        <f aca="false">SUM(B19+1)</f>
        <v>12</v>
      </c>
      <c r="C20" s="25" t="s">
        <v>58</v>
      </c>
      <c r="D20" s="25" t="n">
        <v>24</v>
      </c>
      <c r="E20" s="25" t="n">
        <v>4</v>
      </c>
      <c r="F20" s="25" t="n">
        <v>1973</v>
      </c>
      <c r="G20" s="25" t="n">
        <v>29108</v>
      </c>
      <c r="H20" s="25" t="n">
        <v>306</v>
      </c>
      <c r="I20" s="25" t="n">
        <v>3680</v>
      </c>
      <c r="J20" s="25" t="n">
        <f aca="false">SUM(G20-H20-I20)</f>
        <v>25122</v>
      </c>
      <c r="K20" s="26" t="n">
        <v>1245.96</v>
      </c>
      <c r="L20" s="25" t="n">
        <f aca="false">SUM(J20)</f>
        <v>25122</v>
      </c>
      <c r="M20" s="27" t="n">
        <f aca="false">SUM(L20/K20)</f>
        <v>20.1627660599056</v>
      </c>
      <c r="N20" s="27" t="n">
        <v>0.0662</v>
      </c>
      <c r="O20" s="26" t="n">
        <f aca="false">SUM(N20*M20)</f>
        <v>1.33477511316575</v>
      </c>
    </row>
    <row r="21" customFormat="false" ht="15" hidden="false" customHeight="false" outlineLevel="0" collapsed="false">
      <c r="A21" s="20"/>
      <c r="B21" s="25" t="n">
        <f aca="false">SUM(B20+1)</f>
        <v>13</v>
      </c>
      <c r="C21" s="25" t="s">
        <v>59</v>
      </c>
      <c r="D21" s="25" t="n">
        <v>40</v>
      </c>
      <c r="E21" s="25" t="n">
        <v>5</v>
      </c>
      <c r="F21" s="25" t="n">
        <v>1985</v>
      </c>
      <c r="G21" s="25" t="n">
        <v>41221</v>
      </c>
      <c r="H21" s="28" t="n">
        <v>1122</v>
      </c>
      <c r="I21" s="28" t="n">
        <v>6400</v>
      </c>
      <c r="J21" s="25" t="n">
        <f aca="false">SUM(G21-H21-I21)</f>
        <v>33699</v>
      </c>
      <c r="K21" s="26" t="n">
        <v>1660.1</v>
      </c>
      <c r="L21" s="25" t="n">
        <f aca="false">SUM(J21)</f>
        <v>33699</v>
      </c>
      <c r="M21" s="27" t="n">
        <f aca="false">SUM(L21/K21)</f>
        <v>20.2993795554485</v>
      </c>
      <c r="N21" s="27" t="n">
        <v>0.0662</v>
      </c>
      <c r="O21" s="26" t="n">
        <f aca="false">SUM(N21*M21)</f>
        <v>1.34381892657069</v>
      </c>
    </row>
    <row r="22" customFormat="false" ht="15" hidden="false" customHeight="false" outlineLevel="0" collapsed="false">
      <c r="A22" s="20"/>
      <c r="B22" s="25" t="n">
        <f aca="false">SUM(B21+1)</f>
        <v>14</v>
      </c>
      <c r="C22" s="25" t="s">
        <v>60</v>
      </c>
      <c r="D22" s="25" t="n">
        <v>24</v>
      </c>
      <c r="E22" s="25" t="n">
        <v>4</v>
      </c>
      <c r="F22" s="25" t="n">
        <v>1973</v>
      </c>
      <c r="G22" s="25" t="n">
        <v>31056</v>
      </c>
      <c r="H22" s="28" t="n">
        <v>1632</v>
      </c>
      <c r="I22" s="28" t="n">
        <v>3840</v>
      </c>
      <c r="J22" s="25" t="n">
        <f aca="false">SUM(G22-H22-I22)</f>
        <v>25584</v>
      </c>
      <c r="K22" s="26" t="n">
        <v>1245.96</v>
      </c>
      <c r="L22" s="25" t="n">
        <f aca="false">SUM(J22)</f>
        <v>25584</v>
      </c>
      <c r="M22" s="27" t="n">
        <f aca="false">SUM(L22/K22)</f>
        <v>20.5335644804007</v>
      </c>
      <c r="N22" s="27" t="n">
        <v>0.0662</v>
      </c>
      <c r="O22" s="26" t="n">
        <f aca="false">SUM(N22*M22)</f>
        <v>1.35932196860252</v>
      </c>
    </row>
    <row r="23" customFormat="false" ht="15" hidden="false" customHeight="false" outlineLevel="0" collapsed="false">
      <c r="A23" s="20"/>
      <c r="B23" s="25" t="n">
        <f aca="false">SUM(B22+1)</f>
        <v>15</v>
      </c>
      <c r="C23" s="25" t="s">
        <v>61</v>
      </c>
      <c r="D23" s="25" t="n">
        <v>24</v>
      </c>
      <c r="E23" s="25" t="n">
        <v>4</v>
      </c>
      <c r="F23" s="25" t="n">
        <v>1974</v>
      </c>
      <c r="G23" s="25" t="n">
        <v>30091</v>
      </c>
      <c r="H23" s="28" t="n">
        <v>612</v>
      </c>
      <c r="I23" s="28" t="n">
        <v>3840</v>
      </c>
      <c r="J23" s="25" t="n">
        <f aca="false">SUM(G23-H23-I23)</f>
        <v>25639</v>
      </c>
      <c r="K23" s="26" t="n">
        <v>1245.96</v>
      </c>
      <c r="L23" s="25" t="n">
        <f aca="false">SUM(J23)</f>
        <v>25639</v>
      </c>
      <c r="M23" s="27" t="n">
        <f aca="false">SUM(L23/K23)</f>
        <v>20.5777071495072</v>
      </c>
      <c r="N23" s="27" t="n">
        <v>0.0662</v>
      </c>
      <c r="O23" s="26" t="n">
        <f aca="false">SUM(N23*M23)</f>
        <v>1.36224421329738</v>
      </c>
    </row>
    <row r="24" customFormat="false" ht="15" hidden="false" customHeight="false" outlineLevel="0" collapsed="false">
      <c r="A24" s="20"/>
      <c r="B24" s="25" t="n">
        <f aca="false">SUM(B23+1)</f>
        <v>16</v>
      </c>
      <c r="C24" s="25" t="s">
        <v>62</v>
      </c>
      <c r="D24" s="25" t="n">
        <v>4</v>
      </c>
      <c r="E24" s="25" t="n">
        <v>2</v>
      </c>
      <c r="F24" s="25" t="n">
        <v>1968</v>
      </c>
      <c r="G24" s="25" t="n">
        <v>6304</v>
      </c>
      <c r="H24" s="28" t="n">
        <v>0</v>
      </c>
      <c r="I24" s="28" t="n">
        <v>0</v>
      </c>
      <c r="J24" s="25" t="n">
        <f aca="false">SUM(G24-H24-I24)</f>
        <v>6304</v>
      </c>
      <c r="K24" s="25" t="n">
        <v>305.91</v>
      </c>
      <c r="L24" s="25" t="n">
        <f aca="false">SUM(J24)</f>
        <v>6304</v>
      </c>
      <c r="M24" s="27" t="n">
        <f aca="false">SUM(L24/K24)</f>
        <v>20.6073681801837</v>
      </c>
      <c r="N24" s="27" t="n">
        <v>0.0662</v>
      </c>
      <c r="O24" s="26" t="n">
        <f aca="false">SUM(N24*M24)</f>
        <v>1.36420777352816</v>
      </c>
    </row>
    <row r="25" customFormat="false" ht="15" hidden="false" customHeight="false" outlineLevel="0" collapsed="false">
      <c r="A25" s="20"/>
      <c r="B25" s="25" t="n">
        <f aca="false">SUM(B24+1)</f>
        <v>17</v>
      </c>
      <c r="C25" s="25" t="s">
        <v>63</v>
      </c>
      <c r="D25" s="25" t="n">
        <v>24</v>
      </c>
      <c r="E25" s="25" t="n">
        <v>4</v>
      </c>
      <c r="F25" s="25" t="n">
        <v>1976</v>
      </c>
      <c r="G25" s="25" t="n">
        <v>30177</v>
      </c>
      <c r="H25" s="25" t="n">
        <v>408</v>
      </c>
      <c r="I25" s="25" t="n">
        <v>3840</v>
      </c>
      <c r="J25" s="25" t="n">
        <f aca="false">SUM(G25-H25-I25)</f>
        <v>25929</v>
      </c>
      <c r="K25" s="26" t="n">
        <v>1245.96</v>
      </c>
      <c r="L25" s="25" t="n">
        <f aca="false">SUM(J25)</f>
        <v>25929</v>
      </c>
      <c r="M25" s="27" t="n">
        <f aca="false">SUM(L25/K25)</f>
        <v>20.8104594047963</v>
      </c>
      <c r="N25" s="27" t="n">
        <v>0.0662</v>
      </c>
      <c r="O25" s="26" t="n">
        <f aca="false">SUM(N25*M25)</f>
        <v>1.37765241259752</v>
      </c>
    </row>
    <row r="26" customFormat="false" ht="15" hidden="false" customHeight="false" outlineLevel="0" collapsed="false">
      <c r="A26" s="20"/>
      <c r="B26" s="25" t="n">
        <f aca="false">SUM(B25+1)</f>
        <v>18</v>
      </c>
      <c r="C26" s="25" t="s">
        <v>64</v>
      </c>
      <c r="D26" s="25" t="n">
        <v>24</v>
      </c>
      <c r="E26" s="25" t="n">
        <v>4</v>
      </c>
      <c r="F26" s="25" t="n">
        <v>1977</v>
      </c>
      <c r="G26" s="25" t="n">
        <v>30728</v>
      </c>
      <c r="H26" s="28" t="n">
        <v>663</v>
      </c>
      <c r="I26" s="28" t="n">
        <v>3840</v>
      </c>
      <c r="J26" s="25" t="n">
        <f aca="false">SUM(G26-H26-I26)</f>
        <v>26225</v>
      </c>
      <c r="K26" s="26" t="n">
        <v>1245.96</v>
      </c>
      <c r="L26" s="25" t="n">
        <f aca="false">SUM(J26)</f>
        <v>26225</v>
      </c>
      <c r="M26" s="27" t="n">
        <f aca="false">SUM(L26/K26)</f>
        <v>21.0480272239879</v>
      </c>
      <c r="N26" s="27" t="n">
        <v>0.0662</v>
      </c>
      <c r="O26" s="26" t="n">
        <f aca="false">SUM(N26*M26)</f>
        <v>1.393379402228</v>
      </c>
    </row>
    <row r="27" customFormat="false" ht="15" hidden="false" customHeight="false" outlineLevel="0" collapsed="false">
      <c r="A27" s="20"/>
      <c r="B27" s="25" t="n">
        <f aca="false">SUM(B26+1)</f>
        <v>19</v>
      </c>
      <c r="C27" s="25" t="s">
        <v>65</v>
      </c>
      <c r="D27" s="25" t="n">
        <v>24</v>
      </c>
      <c r="E27" s="25" t="n">
        <v>4</v>
      </c>
      <c r="F27" s="25" t="n">
        <v>1976</v>
      </c>
      <c r="G27" s="25" t="n">
        <v>31094</v>
      </c>
      <c r="H27" s="28" t="n">
        <v>765</v>
      </c>
      <c r="I27" s="28" t="n">
        <v>3840</v>
      </c>
      <c r="J27" s="25" t="n">
        <f aca="false">SUM(G27-H27-I27)</f>
        <v>26489</v>
      </c>
      <c r="K27" s="26" t="n">
        <v>1245.96</v>
      </c>
      <c r="L27" s="25" t="n">
        <f aca="false">SUM(J27)</f>
        <v>26489</v>
      </c>
      <c r="M27" s="27" t="n">
        <f aca="false">SUM(L27/K27)</f>
        <v>21.2599120356994</v>
      </c>
      <c r="N27" s="27" t="n">
        <v>0.0662</v>
      </c>
      <c r="O27" s="26" t="n">
        <f aca="false">SUM(N27*M27)</f>
        <v>1.4074061767633</v>
      </c>
    </row>
    <row r="28" customFormat="false" ht="15" hidden="false" customHeight="false" outlineLevel="0" collapsed="false">
      <c r="A28" s="20"/>
      <c r="B28" s="25" t="n">
        <f aca="false">SUM(B27+1)</f>
        <v>20</v>
      </c>
      <c r="C28" s="25" t="s">
        <v>66</v>
      </c>
      <c r="D28" s="25" t="n">
        <v>24</v>
      </c>
      <c r="E28" s="25" t="n">
        <v>4</v>
      </c>
      <c r="F28" s="25" t="n">
        <v>1977</v>
      </c>
      <c r="G28" s="25" t="n">
        <v>30424</v>
      </c>
      <c r="H28" s="25" t="n">
        <v>510</v>
      </c>
      <c r="I28" s="25" t="n">
        <v>3200</v>
      </c>
      <c r="J28" s="25" t="n">
        <f aca="false">SUM(G28-H28-I28)</f>
        <v>26714</v>
      </c>
      <c r="K28" s="26" t="n">
        <v>1245.96</v>
      </c>
      <c r="L28" s="25" t="n">
        <f aca="false">SUM(J28)</f>
        <v>26714</v>
      </c>
      <c r="M28" s="27" t="n">
        <f aca="false">SUM(L28/K28)</f>
        <v>21.4404956820444</v>
      </c>
      <c r="N28" s="27" t="n">
        <v>0.0662</v>
      </c>
      <c r="O28" s="26" t="n">
        <f aca="false">SUM(N28*M28)</f>
        <v>1.41936081415134</v>
      </c>
    </row>
    <row r="29" customFormat="false" ht="15" hidden="false" customHeight="false" outlineLevel="0" collapsed="false">
      <c r="A29" s="20"/>
      <c r="B29" s="25" t="n">
        <f aca="false">SUM(B28+1)</f>
        <v>21</v>
      </c>
      <c r="C29" s="25" t="s">
        <v>67</v>
      </c>
      <c r="D29" s="25" t="n">
        <v>24</v>
      </c>
      <c r="E29" s="25" t="n">
        <v>4</v>
      </c>
      <c r="F29" s="25" t="n">
        <v>1975</v>
      </c>
      <c r="G29" s="29" t="n">
        <v>30488</v>
      </c>
      <c r="H29" s="29" t="n">
        <v>204</v>
      </c>
      <c r="I29" s="29" t="n">
        <v>3200</v>
      </c>
      <c r="J29" s="25" t="n">
        <f aca="false">SUM(G29-H29-I29)</f>
        <v>27084</v>
      </c>
      <c r="K29" s="26" t="n">
        <v>1245.96</v>
      </c>
      <c r="L29" s="25" t="n">
        <f aca="false">SUM(J29)</f>
        <v>27084</v>
      </c>
      <c r="M29" s="27" t="n">
        <f aca="false">SUM(L29/K29)</f>
        <v>21.7374554560339</v>
      </c>
      <c r="N29" s="27" t="n">
        <v>0.0662</v>
      </c>
      <c r="O29" s="26" t="n">
        <f aca="false">SUM(N29*M29)</f>
        <v>1.43901955118944</v>
      </c>
    </row>
    <row r="30" customFormat="false" ht="15" hidden="false" customHeight="false" outlineLevel="0" collapsed="false">
      <c r="A30" s="20"/>
      <c r="B30" s="25" t="n">
        <f aca="false">SUM(B29+1)</f>
        <v>22</v>
      </c>
      <c r="C30" s="25" t="s">
        <v>68</v>
      </c>
      <c r="D30" s="25" t="n">
        <v>40</v>
      </c>
      <c r="E30" s="25" t="n">
        <v>5</v>
      </c>
      <c r="F30" s="25" t="n">
        <v>1990</v>
      </c>
      <c r="G30" s="25" t="n">
        <v>55508</v>
      </c>
      <c r="H30" s="28" t="n">
        <v>1938</v>
      </c>
      <c r="I30" s="28" t="n">
        <v>6400</v>
      </c>
      <c r="J30" s="25" t="n">
        <f aca="false">SUM(G30-H30-I30)</f>
        <v>47170</v>
      </c>
      <c r="K30" s="26" t="n">
        <v>2146.15</v>
      </c>
      <c r="L30" s="25" t="n">
        <f aca="false">SUM(J30)</f>
        <v>47170</v>
      </c>
      <c r="M30" s="27" t="n">
        <f aca="false">SUM(L30/K30)</f>
        <v>21.9788924352911</v>
      </c>
      <c r="N30" s="27" t="n">
        <v>0.0662</v>
      </c>
      <c r="O30" s="26" t="n">
        <f aca="false">SUM(N30*M30)</f>
        <v>1.45500267921627</v>
      </c>
    </row>
    <row r="31" customFormat="false" ht="15" hidden="false" customHeight="false" outlineLevel="0" collapsed="false">
      <c r="A31" s="20"/>
      <c r="B31" s="25" t="n">
        <f aca="false">SUM(B30+1)</f>
        <v>23</v>
      </c>
      <c r="C31" s="25" t="s">
        <v>69</v>
      </c>
      <c r="D31" s="25" t="n">
        <v>24</v>
      </c>
      <c r="E31" s="25" t="n">
        <v>4</v>
      </c>
      <c r="F31" s="25" t="n">
        <v>1979</v>
      </c>
      <c r="G31" s="25" t="n">
        <v>21477</v>
      </c>
      <c r="H31" s="28" t="n">
        <v>408</v>
      </c>
      <c r="I31" s="28" t="n">
        <v>1920</v>
      </c>
      <c r="J31" s="25" t="n">
        <f aca="false">SUM(G31-H31-I31)</f>
        <v>19149</v>
      </c>
      <c r="K31" s="26" t="n">
        <v>871</v>
      </c>
      <c r="L31" s="25" t="n">
        <f aca="false">SUM(J31)</f>
        <v>19149</v>
      </c>
      <c r="M31" s="27" t="n">
        <f aca="false">SUM(L31/K31)</f>
        <v>21.9850746268657</v>
      </c>
      <c r="N31" s="27" t="n">
        <v>0.0662</v>
      </c>
      <c r="O31" s="26" t="n">
        <f aca="false">SUM(N31*M31)</f>
        <v>1.45541194029851</v>
      </c>
    </row>
    <row r="32" customFormat="false" ht="15" hidden="false" customHeight="false" outlineLevel="0" collapsed="false">
      <c r="A32" s="20"/>
      <c r="B32" s="25" t="n">
        <f aca="false">SUM(B31+1)</f>
        <v>24</v>
      </c>
      <c r="C32" s="25" t="s">
        <v>70</v>
      </c>
      <c r="D32" s="25" t="n">
        <v>8</v>
      </c>
      <c r="E32" s="25" t="n">
        <v>2</v>
      </c>
      <c r="F32" s="25" t="n">
        <v>1973</v>
      </c>
      <c r="G32" s="25" t="n">
        <v>16841</v>
      </c>
      <c r="H32" s="25" t="n">
        <v>0</v>
      </c>
      <c r="I32" s="25" t="n">
        <v>100</v>
      </c>
      <c r="J32" s="25" t="n">
        <f aca="false">SUM(G32-H32-I32)</f>
        <v>16741</v>
      </c>
      <c r="K32" s="26" t="n">
        <v>759.26</v>
      </c>
      <c r="L32" s="25" t="n">
        <f aca="false">SUM(J32)</f>
        <v>16741</v>
      </c>
      <c r="M32" s="27" t="n">
        <f aca="false">SUM(L32/K32)</f>
        <v>22.049100439902</v>
      </c>
      <c r="N32" s="27" t="n">
        <v>0.0662</v>
      </c>
      <c r="O32" s="26" t="n">
        <f aca="false">SUM(N32*M32)</f>
        <v>1.45965044912151</v>
      </c>
    </row>
    <row r="33" customFormat="false" ht="15" hidden="false" customHeight="false" outlineLevel="0" collapsed="false">
      <c r="A33" s="20"/>
      <c r="B33" s="25" t="n">
        <f aca="false">SUM(B32+1)</f>
        <v>25</v>
      </c>
      <c r="C33" s="25" t="s">
        <v>71</v>
      </c>
      <c r="D33" s="25" t="n">
        <v>40</v>
      </c>
      <c r="E33" s="25" t="n">
        <v>5</v>
      </c>
      <c r="F33" s="25" t="n">
        <v>1989</v>
      </c>
      <c r="G33" s="25" t="n">
        <v>58246</v>
      </c>
      <c r="H33" s="25" t="n">
        <v>1683</v>
      </c>
      <c r="I33" s="25" t="n">
        <v>6400</v>
      </c>
      <c r="J33" s="25" t="n">
        <f aca="false">SUM(G33-H33-I33)</f>
        <v>50163</v>
      </c>
      <c r="K33" s="26" t="n">
        <v>2146.15</v>
      </c>
      <c r="L33" s="25" t="n">
        <f aca="false">SUM(J33)</f>
        <v>50163</v>
      </c>
      <c r="M33" s="27" t="n">
        <f aca="false">SUM(L33/K33)</f>
        <v>23.373482748177</v>
      </c>
      <c r="N33" s="27" t="n">
        <v>0.0662</v>
      </c>
      <c r="O33" s="26" t="n">
        <f aca="false">SUM(N33*M33)</f>
        <v>1.54732455792932</v>
      </c>
    </row>
    <row r="34" customFormat="false" ht="15" hidden="false" customHeight="false" outlineLevel="0" collapsed="false">
      <c r="A34" s="20"/>
      <c r="B34" s="25" t="n">
        <f aca="false">SUM(B33+1)</f>
        <v>26</v>
      </c>
      <c r="C34" s="25" t="s">
        <v>72</v>
      </c>
      <c r="D34" s="25" t="n">
        <v>20</v>
      </c>
      <c r="E34" s="25" t="n">
        <v>5</v>
      </c>
      <c r="F34" s="25" t="n">
        <v>1981</v>
      </c>
      <c r="G34" s="25" t="n">
        <v>30590</v>
      </c>
      <c r="H34" s="25" t="n">
        <v>918</v>
      </c>
      <c r="I34" s="25" t="n">
        <v>3200</v>
      </c>
      <c r="J34" s="25" t="n">
        <f aca="false">SUM(G34-H34-I34)</f>
        <v>26472</v>
      </c>
      <c r="K34" s="26" t="n">
        <v>1041.55</v>
      </c>
      <c r="L34" s="25" t="n">
        <f aca="false">SUM(J34)</f>
        <v>26472</v>
      </c>
      <c r="M34" s="27" t="n">
        <f aca="false">SUM(L34/K34)</f>
        <v>25.4159665882579</v>
      </c>
      <c r="N34" s="27" t="n">
        <v>0.0662</v>
      </c>
      <c r="O34" s="26" t="n">
        <f aca="false">SUM(N34*M34)</f>
        <v>1.68253698814267</v>
      </c>
    </row>
    <row r="35" customFormat="false" ht="12.75" hidden="false" customHeight="true" outlineLevel="0" collapsed="false">
      <c r="A35" s="30" t="s">
        <v>73</v>
      </c>
      <c r="B35" s="31" t="n">
        <f aca="false">SUM(B34+1)</f>
        <v>27</v>
      </c>
      <c r="C35" s="31" t="s">
        <v>74</v>
      </c>
      <c r="D35" s="31" t="n">
        <v>20</v>
      </c>
      <c r="E35" s="31" t="n">
        <v>5</v>
      </c>
      <c r="F35" s="31" t="n">
        <v>1987</v>
      </c>
      <c r="G35" s="31" t="n">
        <v>31400</v>
      </c>
      <c r="H35" s="31" t="n">
        <v>816</v>
      </c>
      <c r="I35" s="31" t="n">
        <v>3200</v>
      </c>
      <c r="J35" s="31" t="n">
        <f aca="false">SUM(G35-H35-I35)</f>
        <v>27384</v>
      </c>
      <c r="K35" s="32" t="n">
        <v>1072.4</v>
      </c>
      <c r="L35" s="31" t="n">
        <f aca="false">SUM(J35)</f>
        <v>27384</v>
      </c>
      <c r="M35" s="33" t="n">
        <f aca="false">SUM(L35/K35)</f>
        <v>25.5352480417755</v>
      </c>
      <c r="N35" s="33" t="n">
        <v>0.0662</v>
      </c>
      <c r="O35" s="32" t="n">
        <f aca="false">SUM(N35*M35)</f>
        <v>1.69043342036554</v>
      </c>
    </row>
    <row r="36" customFormat="false" ht="15" hidden="false" customHeight="false" outlineLevel="0" collapsed="false">
      <c r="A36" s="30"/>
      <c r="B36" s="31" t="n">
        <f aca="false">SUM(B35+1)</f>
        <v>28</v>
      </c>
      <c r="C36" s="34" t="s">
        <v>75</v>
      </c>
      <c r="D36" s="34" t="n">
        <v>20</v>
      </c>
      <c r="E36" s="34" t="n">
        <v>5</v>
      </c>
      <c r="F36" s="34" t="n">
        <v>1981</v>
      </c>
      <c r="G36" s="34" t="n">
        <v>31633</v>
      </c>
      <c r="H36" s="35" t="n">
        <v>1377</v>
      </c>
      <c r="I36" s="35" t="n">
        <v>3200</v>
      </c>
      <c r="J36" s="34" t="n">
        <f aca="false">SUM(G36-H36-I36)</f>
        <v>27056</v>
      </c>
      <c r="K36" s="36" t="n">
        <v>1041.55</v>
      </c>
      <c r="L36" s="34" t="n">
        <f aca="false">SUM(J36)</f>
        <v>27056</v>
      </c>
      <c r="M36" s="37" t="n">
        <f aca="false">SUM(L36/K36)</f>
        <v>25.9766693869713</v>
      </c>
      <c r="N36" s="33" t="n">
        <v>0.0662</v>
      </c>
      <c r="O36" s="36" t="n">
        <f aca="false">SUM(N36*M36)</f>
        <v>1.7196555134175</v>
      </c>
    </row>
    <row r="37" customFormat="false" ht="15" hidden="false" customHeight="false" outlineLevel="0" collapsed="false">
      <c r="A37" s="30"/>
      <c r="B37" s="31" t="n">
        <f aca="false">SUM(B36+1)</f>
        <v>29</v>
      </c>
      <c r="C37" s="34" t="s">
        <v>76</v>
      </c>
      <c r="D37" s="34" t="n">
        <v>20</v>
      </c>
      <c r="E37" s="34" t="n">
        <v>5</v>
      </c>
      <c r="F37" s="34" t="n">
        <v>1980</v>
      </c>
      <c r="G37" s="34" t="n">
        <v>30852</v>
      </c>
      <c r="H37" s="35" t="n">
        <v>561</v>
      </c>
      <c r="I37" s="35" t="n">
        <v>3200</v>
      </c>
      <c r="J37" s="34" t="n">
        <f aca="false">SUM(G37-H37-I37)</f>
        <v>27091</v>
      </c>
      <c r="K37" s="36" t="n">
        <v>1041.55</v>
      </c>
      <c r="L37" s="34" t="n">
        <f aca="false">SUM(J37)</f>
        <v>27091</v>
      </c>
      <c r="M37" s="37" t="n">
        <f aca="false">SUM(L37/K37)</f>
        <v>26.0102731505929</v>
      </c>
      <c r="N37" s="33" t="n">
        <v>0.0662</v>
      </c>
      <c r="O37" s="36" t="n">
        <f aca="false">SUM(N37*M37)</f>
        <v>1.72188008256925</v>
      </c>
    </row>
    <row r="38" customFormat="false" ht="15" hidden="false" customHeight="false" outlineLevel="0" collapsed="false">
      <c r="A38" s="30"/>
      <c r="B38" s="31" t="n">
        <f aca="false">SUM(B37+1)</f>
        <v>30</v>
      </c>
      <c r="C38" s="31" t="s">
        <v>77</v>
      </c>
      <c r="D38" s="31" t="n">
        <v>40</v>
      </c>
      <c r="E38" s="31" t="n">
        <v>5</v>
      </c>
      <c r="F38" s="31" t="n">
        <v>1987</v>
      </c>
      <c r="G38" s="31" t="n">
        <v>32221</v>
      </c>
      <c r="H38" s="38" t="n">
        <v>969</v>
      </c>
      <c r="I38" s="38" t="n">
        <v>3200</v>
      </c>
      <c r="J38" s="31" t="n">
        <f aca="false">SUM(G38-H38-I38)</f>
        <v>28052</v>
      </c>
      <c r="K38" s="32" t="n">
        <v>1072.4</v>
      </c>
      <c r="L38" s="31" t="n">
        <f aca="false">SUM(J38)</f>
        <v>28052</v>
      </c>
      <c r="M38" s="33" t="n">
        <f aca="false">SUM(L38/K38)</f>
        <v>26.1581499440507</v>
      </c>
      <c r="N38" s="33" t="n">
        <v>0.0662</v>
      </c>
      <c r="O38" s="32" t="n">
        <f aca="false">SUM(N38*M38)</f>
        <v>1.73166952629616</v>
      </c>
    </row>
    <row r="39" customFormat="false" ht="15" hidden="false" customHeight="false" outlineLevel="0" collapsed="false">
      <c r="A39" s="30"/>
      <c r="B39" s="31" t="n">
        <f aca="false">SUM(B38+1)</f>
        <v>31</v>
      </c>
      <c r="C39" s="31" t="s">
        <v>78</v>
      </c>
      <c r="D39" s="31" t="n">
        <v>20</v>
      </c>
      <c r="E39" s="31" t="n">
        <v>5</v>
      </c>
      <c r="F39" s="31" t="n">
        <v>1980</v>
      </c>
      <c r="G39" s="31" t="n">
        <v>31550</v>
      </c>
      <c r="H39" s="31" t="n">
        <v>816</v>
      </c>
      <c r="I39" s="31" t="n">
        <v>3200</v>
      </c>
      <c r="J39" s="31" t="n">
        <f aca="false">SUM(G39-H39-I39)</f>
        <v>27534</v>
      </c>
      <c r="K39" s="32" t="n">
        <v>1041.45</v>
      </c>
      <c r="L39" s="31" t="n">
        <f aca="false">SUM(J39)</f>
        <v>27534</v>
      </c>
      <c r="M39" s="33" t="n">
        <f aca="false">SUM(L39/K39)</f>
        <v>26.4381391329396</v>
      </c>
      <c r="N39" s="33" t="n">
        <v>0.0662</v>
      </c>
      <c r="O39" s="32" t="n">
        <f aca="false">SUM(N39*M39)</f>
        <v>1.7502048106006</v>
      </c>
    </row>
    <row r="40" customFormat="false" ht="15" hidden="false" customHeight="false" outlineLevel="0" collapsed="false">
      <c r="A40" s="30"/>
      <c r="B40" s="31" t="n">
        <f aca="false">SUM(B39+1)</f>
        <v>32</v>
      </c>
      <c r="C40" s="31" t="s">
        <v>79</v>
      </c>
      <c r="D40" s="31" t="n">
        <v>20</v>
      </c>
      <c r="E40" s="31" t="n">
        <v>5</v>
      </c>
      <c r="F40" s="31" t="n">
        <v>1983</v>
      </c>
      <c r="G40" s="31" t="n">
        <v>32812</v>
      </c>
      <c r="H40" s="31" t="n">
        <v>1275</v>
      </c>
      <c r="I40" s="31" t="n">
        <v>3200</v>
      </c>
      <c r="J40" s="31" t="n">
        <f aca="false">SUM(G40-H40-I40)</f>
        <v>28337</v>
      </c>
      <c r="K40" s="32" t="n">
        <v>1034.95</v>
      </c>
      <c r="L40" s="31" t="n">
        <f aca="false">SUM(J40)</f>
        <v>28337</v>
      </c>
      <c r="M40" s="33" t="n">
        <f aca="false">SUM(L40/K40)</f>
        <v>27.3800666698874</v>
      </c>
      <c r="N40" s="33" t="n">
        <v>0.0662</v>
      </c>
      <c r="O40" s="32" t="n">
        <f aca="false">SUM(N40*M40)</f>
        <v>1.81256041354655</v>
      </c>
    </row>
    <row r="41" customFormat="false" ht="15" hidden="false" customHeight="false" outlineLevel="0" collapsed="false">
      <c r="A41" s="30"/>
      <c r="B41" s="31" t="n">
        <f aca="false">SUM(B40+1)</f>
        <v>33</v>
      </c>
      <c r="C41" s="31" t="s">
        <v>80</v>
      </c>
      <c r="D41" s="31" t="n">
        <v>20</v>
      </c>
      <c r="E41" s="31" t="n">
        <v>5</v>
      </c>
      <c r="F41" s="31" t="n">
        <v>1982</v>
      </c>
      <c r="G41" s="31" t="n">
        <v>32734</v>
      </c>
      <c r="H41" s="31" t="n">
        <v>204</v>
      </c>
      <c r="I41" s="31" t="n">
        <v>3200</v>
      </c>
      <c r="J41" s="31" t="n">
        <f aca="false">SUM(G41-H41-I41)</f>
        <v>29330</v>
      </c>
      <c r="K41" s="32" t="n">
        <v>1035</v>
      </c>
      <c r="L41" s="31" t="n">
        <f aca="false">SUM(J41)</f>
        <v>29330</v>
      </c>
      <c r="M41" s="33" t="n">
        <f aca="false">SUM(L41/K41)</f>
        <v>28.3381642512077</v>
      </c>
      <c r="N41" s="33" t="n">
        <v>0.0662</v>
      </c>
      <c r="O41" s="32" t="n">
        <f aca="false">SUM(N41*M41)</f>
        <v>1.87598647342995</v>
      </c>
    </row>
    <row r="42" customFormat="false" ht="15" hidden="false" customHeight="false" outlineLevel="0" collapsed="false">
      <c r="A42" s="30"/>
      <c r="B42" s="31" t="n">
        <f aca="false">SUM(B41+1)</f>
        <v>34</v>
      </c>
      <c r="C42" s="31" t="s">
        <v>81</v>
      </c>
      <c r="D42" s="31" t="n">
        <v>8</v>
      </c>
      <c r="E42" s="31" t="n">
        <v>2</v>
      </c>
      <c r="F42" s="31" t="n">
        <v>1973</v>
      </c>
      <c r="G42" s="31" t="n">
        <v>15524</v>
      </c>
      <c r="H42" s="31" t="n">
        <v>102</v>
      </c>
      <c r="I42" s="31" t="n">
        <v>60</v>
      </c>
      <c r="J42" s="31" t="n">
        <f aca="false">SUM(G42-H42-I42)</f>
        <v>15362</v>
      </c>
      <c r="K42" s="32" t="n">
        <v>495.32</v>
      </c>
      <c r="L42" s="31" t="n">
        <f aca="false">SUM(J42)</f>
        <v>15362</v>
      </c>
      <c r="M42" s="33" t="n">
        <f aca="false">SUM(L42/K42)</f>
        <v>31.0142937898732</v>
      </c>
      <c r="N42" s="33" t="n">
        <v>0.0662</v>
      </c>
      <c r="O42" s="32" t="n">
        <f aca="false">SUM(N42*M42)</f>
        <v>2.05314624888961</v>
      </c>
    </row>
  </sheetData>
  <mergeCells count="3">
    <mergeCell ref="A9:A19"/>
    <mergeCell ref="A20:A34"/>
    <mergeCell ref="A35:A42"/>
  </mergeCells>
  <printOptions headings="false" gridLines="false" gridLinesSet="true" horizontalCentered="false" verticalCentered="false"/>
  <pageMargins left="0.315277777777778" right="0.315277777777778" top="0.78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2013-04-05T12:54:35Z</dcterms:created>
  <dc:creator>Mato kompas</dc:creator>
  <dc:description/>
  <dc:language>lt-LT</dc:language>
  <cp:lastModifiedBy>darbo</cp:lastModifiedBy>
  <cp:lastPrinted>2015-02-02T14:30:08Z</cp:lastPrinted>
  <dcterms:modified xsi:type="dcterms:W3CDTF">2020-06-16T13:29:08Z</dcterms:modified>
  <cp:revision>0</cp:revision>
  <dc:subject/>
  <dc:title/>
</cp:coreProperties>
</file>